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55" windowWidth="15240" windowHeight="862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G16" i="1" l="1"/>
  <c r="H16" i="1"/>
  <c r="I16" i="1"/>
  <c r="J16" i="1"/>
  <c r="K16" i="1"/>
  <c r="G17" i="1"/>
  <c r="H17" i="1"/>
  <c r="I17" i="1"/>
  <c r="J17" i="1"/>
  <c r="K17" i="1"/>
  <c r="G18" i="1"/>
  <c r="H18" i="1"/>
  <c r="I18" i="1"/>
  <c r="J18" i="1"/>
  <c r="K18" i="1"/>
  <c r="G11" i="1" l="1"/>
  <c r="K12" i="1" l="1"/>
  <c r="K13" i="1"/>
  <c r="K14" i="1"/>
  <c r="K15" i="1"/>
  <c r="K19" i="1"/>
  <c r="K20" i="1"/>
  <c r="K21" i="1"/>
  <c r="K22" i="1"/>
  <c r="K11" i="1"/>
  <c r="K23" i="1" s="1"/>
  <c r="H12" i="1" l="1"/>
  <c r="H13" i="1"/>
  <c r="H14" i="1"/>
  <c r="H15" i="1"/>
  <c r="H19" i="1"/>
  <c r="H20" i="1"/>
  <c r="H21" i="1"/>
  <c r="H22" i="1"/>
  <c r="G12" i="1"/>
  <c r="J12" i="1" s="1"/>
  <c r="G13" i="1"/>
  <c r="J13" i="1" s="1"/>
  <c r="G14" i="1"/>
  <c r="J14" i="1" s="1"/>
  <c r="G15" i="1"/>
  <c r="J15" i="1" s="1"/>
  <c r="G19" i="1"/>
  <c r="J19" i="1" s="1"/>
  <c r="G20" i="1"/>
  <c r="J20" i="1" s="1"/>
  <c r="G21" i="1"/>
  <c r="J21" i="1" s="1"/>
  <c r="G22" i="1"/>
  <c r="J22" i="1" s="1"/>
  <c r="I22" i="1" l="1"/>
  <c r="I21" i="1"/>
  <c r="I20" i="1"/>
  <c r="I19" i="1"/>
  <c r="I15" i="1"/>
  <c r="I14" i="1"/>
  <c r="I13" i="1"/>
  <c r="I12" i="1"/>
  <c r="H11" i="1"/>
  <c r="C23" i="1" l="1"/>
  <c r="I11" i="1" l="1"/>
  <c r="J11" i="1"/>
  <c r="J23" i="1"/>
  <c r="K25" i="1"/>
  <c r="I23" i="1" l="1"/>
  <c r="D25" i="1" s="1"/>
</calcChain>
</file>

<file path=xl/sharedStrings.xml><?xml version="1.0" encoding="utf-8"?>
<sst xmlns="http://schemas.openxmlformats.org/spreadsheetml/2006/main" count="30" uniqueCount="28">
  <si>
    <t>Sheet</t>
  </si>
  <si>
    <t>M3.1</t>
  </si>
  <si>
    <t>Total</t>
  </si>
  <si>
    <t>EF-03</t>
  </si>
  <si>
    <t>Job:</t>
  </si>
  <si>
    <t>Engineer:</t>
  </si>
  <si>
    <t>Enter job name here</t>
  </si>
  <si>
    <t>Qty of Elbows</t>
  </si>
  <si>
    <t>Duct Height(in.)</t>
  </si>
  <si>
    <t>Total Rail Length (ft)</t>
  </si>
  <si>
    <t>Instructions:  Fill in the Qty, Width, height and the spreadsheet will calculate what you need.</t>
  </si>
  <si>
    <t>AHU-01</t>
  </si>
  <si>
    <t>System Tag</t>
  </si>
  <si>
    <t>Example, please replace with your data</t>
  </si>
  <si>
    <t># of 10 ft. Pieces</t>
  </si>
  <si>
    <t>Total (ft) of Vane</t>
  </si>
  <si>
    <t>Contractor:</t>
  </si>
  <si>
    <t>Enter Contractor Company name here</t>
  </si>
  <si>
    <t>Enter Engineering Firm here</t>
  </si>
  <si>
    <t>HEP Vane</t>
  </si>
  <si>
    <t xml:space="preserve">Total cartons needed for job : </t>
  </si>
  <si>
    <t>HEP Rail</t>
  </si>
  <si>
    <t>Incoming Duct Width(in.)</t>
  </si>
  <si>
    <t>Outgoing Duct Width(in.)</t>
  </si>
  <si>
    <t># Vanes  /10ft.</t>
  </si>
  <si>
    <t># Vanes /elbow</t>
  </si>
  <si>
    <t>Email to info@aero-dyne.net for price quote</t>
  </si>
  <si>
    <t>Product Takeoff and Estimator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</si>
</sst>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indexed="10"/>
      <name val="Arial"/>
      <family val="2"/>
    </font>
    <font>
      <i/>
      <sz val="9"/>
      <name val="Arial"/>
      <family val="2"/>
    </font>
    <font>
      <i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0" fontId="0" fillId="0" borderId="1" xfId="0" applyBorder="1"/>
    <xf numFmtId="0" fontId="3" fillId="0" borderId="0" xfId="0" applyFont="1"/>
    <xf numFmtId="0" fontId="4" fillId="0" borderId="0" xfId="2" applyAlignment="1" applyProtection="1"/>
    <xf numFmtId="0" fontId="2" fillId="2" borderId="2" xfId="0" applyFont="1" applyFill="1" applyBorder="1"/>
    <xf numFmtId="1" fontId="2" fillId="2" borderId="2" xfId="0" applyNumberFormat="1" applyFont="1" applyFill="1" applyBorder="1"/>
    <xf numFmtId="0" fontId="6" fillId="0" borderId="0" xfId="2" applyFont="1" applyAlignment="1" applyProtection="1"/>
    <xf numFmtId="0" fontId="0" fillId="2" borderId="1" xfId="0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9" fillId="0" borderId="0" xfId="0" applyFont="1"/>
    <xf numFmtId="0" fontId="7" fillId="0" borderId="3" xfId="0" applyFont="1" applyFill="1" applyBorder="1" applyAlignment="1">
      <alignment horizontal="center" wrapText="1"/>
    </xf>
    <xf numFmtId="0" fontId="0" fillId="0" borderId="0" xfId="0" applyBorder="1"/>
    <xf numFmtId="0" fontId="8" fillId="3" borderId="0" xfId="0" applyFont="1" applyFill="1"/>
    <xf numFmtId="0" fontId="10" fillId="3" borderId="0" xfId="0" applyFont="1" applyFill="1"/>
    <xf numFmtId="0" fontId="11" fillId="0" borderId="0" xfId="0" applyFont="1" applyFill="1"/>
    <xf numFmtId="0" fontId="1" fillId="2" borderId="1" xfId="0" applyFont="1" applyFill="1" applyBorder="1" applyAlignment="1">
      <alignment horizontal="center" wrapText="1"/>
    </xf>
    <xf numFmtId="0" fontId="0" fillId="5" borderId="1" xfId="0" applyFill="1" applyBorder="1" applyAlignment="1">
      <alignment horizontal="center" wrapText="1"/>
    </xf>
    <xf numFmtId="43" fontId="0" fillId="5" borderId="1" xfId="1" applyFont="1" applyFill="1" applyBorder="1"/>
    <xf numFmtId="1" fontId="2" fillId="5" borderId="2" xfId="0" applyNumberFormat="1" applyFont="1" applyFill="1" applyBorder="1"/>
    <xf numFmtId="0" fontId="2" fillId="0" borderId="0" xfId="0" applyFont="1"/>
    <xf numFmtId="0" fontId="2" fillId="4" borderId="4" xfId="0" applyFont="1" applyFill="1" applyBorder="1"/>
    <xf numFmtId="1" fontId="2" fillId="4" borderId="4" xfId="0" applyNumberFormat="1" applyFont="1" applyFill="1" applyBorder="1"/>
    <xf numFmtId="0" fontId="2" fillId="4" borderId="5" xfId="0" applyFont="1" applyFill="1" applyBorder="1" applyAlignment="1">
      <alignment horizontal="right"/>
    </xf>
    <xf numFmtId="0" fontId="11" fillId="0" borderId="0" xfId="0" applyFont="1"/>
    <xf numFmtId="0" fontId="0" fillId="0" borderId="1" xfId="0" applyFill="1" applyBorder="1"/>
    <xf numFmtId="1" fontId="0" fillId="5" borderId="1" xfId="0" applyNumberFormat="1" applyFill="1" applyBorder="1"/>
    <xf numFmtId="2" fontId="0" fillId="5" borderId="1" xfId="0" applyNumberFormat="1" applyFill="1" applyBorder="1"/>
    <xf numFmtId="0" fontId="1" fillId="0" borderId="1" xfId="0" applyFont="1" applyBorder="1" applyAlignment="1">
      <alignment wrapText="1"/>
    </xf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2" fillId="0" borderId="0" xfId="0" applyFont="1" applyFill="1" applyBorder="1"/>
    <xf numFmtId="0" fontId="9" fillId="0" borderId="0" xfId="0" applyFont="1" applyFill="1"/>
    <xf numFmtId="2" fontId="0" fillId="0" borderId="0" xfId="0" applyNumberFormat="1"/>
    <xf numFmtId="1" fontId="2" fillId="2" borderId="6" xfId="0" applyNumberFormat="1" applyFont="1" applyFill="1" applyBorder="1"/>
    <xf numFmtId="0" fontId="6" fillId="6" borderId="0" xfId="2" applyFont="1" applyFill="1" applyAlignment="1" applyProtection="1"/>
    <xf numFmtId="0" fontId="11" fillId="6" borderId="0" xfId="0" applyFont="1" applyFill="1"/>
    <xf numFmtId="0" fontId="0" fillId="6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colors>
    <mruColors>
      <color rgb="FFFFFF99"/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47625</xdr:colOff>
      <xdr:row>0</xdr:row>
      <xdr:rowOff>672009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781050" cy="6720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aero-dyne.net?subject=Aero%20Dyne%20Take%20Off%20Estimator%20for%20Price%20Quo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abSelected="1" workbookViewId="0">
      <selection activeCell="M17" sqref="M17"/>
    </sheetView>
  </sheetViews>
  <sheetFormatPr defaultRowHeight="12.75" x14ac:dyDescent="0.2"/>
  <cols>
    <col min="1" max="1" width="11.42578125" customWidth="1"/>
    <col min="2" max="2" width="16.28515625" customWidth="1"/>
    <col min="3" max="3" width="9.85546875" customWidth="1"/>
    <col min="4" max="4" width="12.85546875" bestFit="1" customWidth="1"/>
    <col min="5" max="5" width="12.85546875" style="29" customWidth="1"/>
    <col min="6" max="6" width="12.85546875" bestFit="1" customWidth="1"/>
    <col min="7" max="7" width="10.140625" customWidth="1"/>
    <col min="8" max="8" width="8.28515625" customWidth="1"/>
    <col min="9" max="9" width="8.85546875" customWidth="1"/>
    <col min="10" max="11" width="12" customWidth="1"/>
  </cols>
  <sheetData>
    <row r="1" spans="1:13" ht="55.5" customHeight="1" x14ac:dyDescent="0.25">
      <c r="A1" s="2"/>
    </row>
    <row r="2" spans="1:13" ht="18" x14ac:dyDescent="0.25">
      <c r="A2" s="2" t="s">
        <v>27</v>
      </c>
    </row>
    <row r="3" spans="1:13" x14ac:dyDescent="0.2">
      <c r="A3" s="3" t="s">
        <v>26</v>
      </c>
    </row>
    <row r="4" spans="1:13" ht="4.5" customHeight="1" x14ac:dyDescent="0.2">
      <c r="A4" s="3"/>
    </row>
    <row r="5" spans="1:13" ht="15" customHeight="1" x14ac:dyDescent="0.2">
      <c r="A5" s="35" t="s">
        <v>16</v>
      </c>
      <c r="B5" s="36" t="s">
        <v>17</v>
      </c>
      <c r="C5" s="37"/>
      <c r="D5" s="37"/>
    </row>
    <row r="6" spans="1:13" x14ac:dyDescent="0.2">
      <c r="A6" s="35" t="s">
        <v>4</v>
      </c>
      <c r="B6" s="36" t="s">
        <v>6</v>
      </c>
      <c r="C6" s="37"/>
      <c r="D6" s="37"/>
    </row>
    <row r="7" spans="1:13" x14ac:dyDescent="0.2">
      <c r="A7" s="35" t="s">
        <v>5</v>
      </c>
      <c r="B7" s="36" t="s">
        <v>18</v>
      </c>
      <c r="C7" s="37"/>
      <c r="D7" s="37"/>
    </row>
    <row r="8" spans="1:13" ht="6" customHeight="1" x14ac:dyDescent="0.2">
      <c r="A8" s="6"/>
    </row>
    <row r="9" spans="1:13" x14ac:dyDescent="0.2">
      <c r="A9" s="14" t="s">
        <v>10</v>
      </c>
      <c r="B9" s="13"/>
      <c r="C9" s="13"/>
      <c r="D9" s="13"/>
      <c r="E9" s="13"/>
      <c r="F9" s="13"/>
      <c r="G9" s="13"/>
      <c r="H9" s="13"/>
      <c r="I9" s="13"/>
      <c r="J9" s="13"/>
      <c r="K9" s="13"/>
    </row>
    <row r="10" spans="1:13" ht="25.5" customHeight="1" x14ac:dyDescent="0.2">
      <c r="A10" s="1" t="s">
        <v>0</v>
      </c>
      <c r="B10" s="1" t="s">
        <v>12</v>
      </c>
      <c r="C10" s="8" t="s">
        <v>7</v>
      </c>
      <c r="D10" s="28" t="s">
        <v>22</v>
      </c>
      <c r="E10" s="30" t="s">
        <v>23</v>
      </c>
      <c r="F10" s="28" t="s">
        <v>8</v>
      </c>
      <c r="G10" s="7" t="s">
        <v>25</v>
      </c>
      <c r="H10" s="17" t="s">
        <v>24</v>
      </c>
      <c r="I10" s="17" t="s">
        <v>14</v>
      </c>
      <c r="J10" s="16" t="s">
        <v>15</v>
      </c>
      <c r="K10" s="9" t="s">
        <v>9</v>
      </c>
      <c r="L10" s="11"/>
      <c r="M10" s="12"/>
    </row>
    <row r="11" spans="1:13" x14ac:dyDescent="0.2">
      <c r="A11" s="25" t="s">
        <v>1</v>
      </c>
      <c r="B11" s="25" t="s">
        <v>11</v>
      </c>
      <c r="C11" s="25">
        <v>2</v>
      </c>
      <c r="D11" s="25">
        <v>24</v>
      </c>
      <c r="E11" s="25">
        <v>24</v>
      </c>
      <c r="F11" s="25">
        <v>24</v>
      </c>
      <c r="G11" s="26">
        <f>ROUNDUP(SQRT(D11^2+E11^2)/2.4,0)</f>
        <v>15</v>
      </c>
      <c r="H11" s="18">
        <f t="shared" ref="H11:H22" si="0">IFERROR(ROUNDDOWN(120/F11,0),"")</f>
        <v>5</v>
      </c>
      <c r="I11" s="18">
        <f t="shared" ref="I11:I22" si="1">IFERROR(ROUNDUP(G11/H11,0)*C11,"")</f>
        <v>6</v>
      </c>
      <c r="J11" s="26">
        <f t="shared" ref="J11:J22" si="2">G11*F11/12*C11</f>
        <v>60</v>
      </c>
      <c r="K11" s="27">
        <f>(SUM(ROUNDUP(SQRT(D11^2+E11^2),0))/12)*2*C11</f>
        <v>11.333333333333334</v>
      </c>
      <c r="L11" s="15" t="s">
        <v>13</v>
      </c>
    </row>
    <row r="12" spans="1:13" x14ac:dyDescent="0.2">
      <c r="A12" s="25" t="s">
        <v>1</v>
      </c>
      <c r="B12" s="25" t="s">
        <v>3</v>
      </c>
      <c r="C12" s="25">
        <v>1</v>
      </c>
      <c r="D12" s="25">
        <v>168</v>
      </c>
      <c r="E12" s="25">
        <v>112</v>
      </c>
      <c r="F12" s="25">
        <v>42</v>
      </c>
      <c r="G12" s="26">
        <f t="shared" ref="G12:G22" si="3">ROUNDUP(SQRT(D12^2+E12^2)/2.4,0)</f>
        <v>85</v>
      </c>
      <c r="H12" s="18">
        <f t="shared" si="0"/>
        <v>2</v>
      </c>
      <c r="I12" s="18">
        <f t="shared" si="1"/>
        <v>43</v>
      </c>
      <c r="J12" s="26">
        <f t="shared" si="2"/>
        <v>297.5</v>
      </c>
      <c r="K12" s="27">
        <f t="shared" ref="K12:K22" si="4">(SUM(ROUNDUP(SQRT(D12^2+E12^2),0))/12)*2*C12</f>
        <v>33.666666666666664</v>
      </c>
      <c r="L12" s="15" t="s">
        <v>13</v>
      </c>
    </row>
    <row r="13" spans="1:13" x14ac:dyDescent="0.2">
      <c r="A13" s="1"/>
      <c r="B13" s="1"/>
      <c r="C13" s="1"/>
      <c r="D13" s="1"/>
      <c r="E13" s="25"/>
      <c r="F13" s="1"/>
      <c r="G13" s="26">
        <f t="shared" si="3"/>
        <v>0</v>
      </c>
      <c r="H13" s="18" t="str">
        <f t="shared" si="0"/>
        <v/>
      </c>
      <c r="I13" s="18" t="str">
        <f t="shared" si="1"/>
        <v/>
      </c>
      <c r="J13" s="26">
        <f t="shared" si="2"/>
        <v>0</v>
      </c>
      <c r="K13" s="27">
        <f t="shared" si="4"/>
        <v>0</v>
      </c>
    </row>
    <row r="14" spans="1:13" x14ac:dyDescent="0.2">
      <c r="A14" s="1"/>
      <c r="B14" s="1"/>
      <c r="C14" s="1"/>
      <c r="D14" s="1"/>
      <c r="E14" s="25"/>
      <c r="F14" s="1"/>
      <c r="G14" s="26">
        <f t="shared" si="3"/>
        <v>0</v>
      </c>
      <c r="H14" s="18" t="str">
        <f t="shared" si="0"/>
        <v/>
      </c>
      <c r="I14" s="18" t="str">
        <f t="shared" si="1"/>
        <v/>
      </c>
      <c r="J14" s="26">
        <f t="shared" si="2"/>
        <v>0</v>
      </c>
      <c r="K14" s="27">
        <f t="shared" si="4"/>
        <v>0</v>
      </c>
    </row>
    <row r="15" spans="1:13" x14ac:dyDescent="0.2">
      <c r="A15" s="1"/>
      <c r="B15" s="1"/>
      <c r="C15" s="1"/>
      <c r="D15" s="1"/>
      <c r="E15" s="25"/>
      <c r="F15" s="1"/>
      <c r="G15" s="26">
        <f t="shared" si="3"/>
        <v>0</v>
      </c>
      <c r="H15" s="18" t="str">
        <f t="shared" si="0"/>
        <v/>
      </c>
      <c r="I15" s="18" t="str">
        <f t="shared" si="1"/>
        <v/>
      </c>
      <c r="J15" s="26">
        <f t="shared" si="2"/>
        <v>0</v>
      </c>
      <c r="K15" s="27">
        <f t="shared" si="4"/>
        <v>0</v>
      </c>
    </row>
    <row r="16" spans="1:13" x14ac:dyDescent="0.2">
      <c r="A16" s="1"/>
      <c r="B16" s="1"/>
      <c r="C16" s="1"/>
      <c r="D16" s="1"/>
      <c r="E16" s="25"/>
      <c r="F16" s="1"/>
      <c r="G16" s="26">
        <f t="shared" ref="G16:G18" si="5">ROUNDUP(SQRT(D16^2+E16^2)/2.4,0)</f>
        <v>0</v>
      </c>
      <c r="H16" s="18" t="str">
        <f t="shared" ref="H16:H18" si="6">IFERROR(ROUNDDOWN(120/F16,0),"")</f>
        <v/>
      </c>
      <c r="I16" s="18" t="str">
        <f t="shared" ref="I16:I18" si="7">IFERROR(ROUNDUP(G16/H16,0)*C16,"")</f>
        <v/>
      </c>
      <c r="J16" s="26">
        <f t="shared" ref="J16:J18" si="8">G16*F16/12*C16</f>
        <v>0</v>
      </c>
      <c r="K16" s="27">
        <f t="shared" ref="K16:K18" si="9">(SUM(ROUNDUP(SQRT(D16^2+E16^2),0))/12)*2*C16</f>
        <v>0</v>
      </c>
    </row>
    <row r="17" spans="1:11" x14ac:dyDescent="0.2">
      <c r="A17" s="1"/>
      <c r="B17" s="1"/>
      <c r="C17" s="1"/>
      <c r="D17" s="1"/>
      <c r="E17" s="25"/>
      <c r="F17" s="1"/>
      <c r="G17" s="26">
        <f t="shared" si="5"/>
        <v>0</v>
      </c>
      <c r="H17" s="18" t="str">
        <f t="shared" si="6"/>
        <v/>
      </c>
      <c r="I17" s="18" t="str">
        <f t="shared" si="7"/>
        <v/>
      </c>
      <c r="J17" s="26">
        <f t="shared" si="8"/>
        <v>0</v>
      </c>
      <c r="K17" s="27">
        <f t="shared" si="9"/>
        <v>0</v>
      </c>
    </row>
    <row r="18" spans="1:11" x14ac:dyDescent="0.2">
      <c r="A18" s="1"/>
      <c r="B18" s="1"/>
      <c r="C18" s="1"/>
      <c r="D18" s="1"/>
      <c r="E18" s="25"/>
      <c r="F18" s="1"/>
      <c r="G18" s="26">
        <f t="shared" si="5"/>
        <v>0</v>
      </c>
      <c r="H18" s="18" t="str">
        <f t="shared" si="6"/>
        <v/>
      </c>
      <c r="I18" s="18" t="str">
        <f t="shared" si="7"/>
        <v/>
      </c>
      <c r="J18" s="26">
        <f t="shared" si="8"/>
        <v>0</v>
      </c>
      <c r="K18" s="27">
        <f t="shared" si="9"/>
        <v>0</v>
      </c>
    </row>
    <row r="19" spans="1:11" x14ac:dyDescent="0.2">
      <c r="A19" s="1"/>
      <c r="B19" s="1"/>
      <c r="C19" s="1"/>
      <c r="D19" s="1"/>
      <c r="E19" s="25"/>
      <c r="F19" s="1"/>
      <c r="G19" s="26">
        <f t="shared" si="3"/>
        <v>0</v>
      </c>
      <c r="H19" s="18" t="str">
        <f t="shared" si="0"/>
        <v/>
      </c>
      <c r="I19" s="18" t="str">
        <f t="shared" si="1"/>
        <v/>
      </c>
      <c r="J19" s="26">
        <f t="shared" si="2"/>
        <v>0</v>
      </c>
      <c r="K19" s="27">
        <f t="shared" si="4"/>
        <v>0</v>
      </c>
    </row>
    <row r="20" spans="1:11" x14ac:dyDescent="0.2">
      <c r="A20" s="1"/>
      <c r="B20" s="1"/>
      <c r="C20" s="1"/>
      <c r="D20" s="1"/>
      <c r="E20" s="25"/>
      <c r="F20" s="1"/>
      <c r="G20" s="26">
        <f t="shared" si="3"/>
        <v>0</v>
      </c>
      <c r="H20" s="18" t="str">
        <f t="shared" si="0"/>
        <v/>
      </c>
      <c r="I20" s="18" t="str">
        <f t="shared" si="1"/>
        <v/>
      </c>
      <c r="J20" s="26">
        <f t="shared" si="2"/>
        <v>0</v>
      </c>
      <c r="K20" s="27">
        <f t="shared" si="4"/>
        <v>0</v>
      </c>
    </row>
    <row r="21" spans="1:11" x14ac:dyDescent="0.2">
      <c r="A21" s="1"/>
      <c r="B21" s="1"/>
      <c r="C21" s="1"/>
      <c r="D21" s="1"/>
      <c r="E21" s="25"/>
      <c r="F21" s="1"/>
      <c r="G21" s="26">
        <f t="shared" si="3"/>
        <v>0</v>
      </c>
      <c r="H21" s="18" t="str">
        <f t="shared" si="0"/>
        <v/>
      </c>
      <c r="I21" s="18" t="str">
        <f t="shared" si="1"/>
        <v/>
      </c>
      <c r="J21" s="26">
        <f t="shared" si="2"/>
        <v>0</v>
      </c>
      <c r="K21" s="27">
        <f t="shared" si="4"/>
        <v>0</v>
      </c>
    </row>
    <row r="22" spans="1:11" x14ac:dyDescent="0.2">
      <c r="A22" s="1"/>
      <c r="B22" s="1"/>
      <c r="C22" s="1"/>
      <c r="D22" s="1"/>
      <c r="E22" s="25"/>
      <c r="F22" s="1"/>
      <c r="G22" s="26">
        <f t="shared" si="3"/>
        <v>0</v>
      </c>
      <c r="H22" s="18" t="str">
        <f t="shared" si="0"/>
        <v/>
      </c>
      <c r="I22" s="18" t="str">
        <f t="shared" si="1"/>
        <v/>
      </c>
      <c r="J22" s="26">
        <f t="shared" si="2"/>
        <v>0</v>
      </c>
      <c r="K22" s="27">
        <f t="shared" si="4"/>
        <v>0</v>
      </c>
    </row>
    <row r="23" spans="1:11" ht="13.5" thickBot="1" x14ac:dyDescent="0.25">
      <c r="A23" s="4" t="s">
        <v>2</v>
      </c>
      <c r="B23" s="4"/>
      <c r="C23" s="4">
        <f>SUM(C11:C22)</f>
        <v>3</v>
      </c>
      <c r="D23" s="4"/>
      <c r="E23" s="4"/>
      <c r="F23" s="4"/>
      <c r="G23" s="4"/>
      <c r="H23" s="19"/>
      <c r="I23" s="19">
        <f>SUM(I11:I22)</f>
        <v>49</v>
      </c>
      <c r="J23" s="5">
        <f>SUM(J11:J22)</f>
        <v>357.5</v>
      </c>
      <c r="K23" s="34">
        <f>SUM(K11:K22)</f>
        <v>45</v>
      </c>
    </row>
    <row r="24" spans="1:11" ht="13.5" thickBot="1" x14ac:dyDescent="0.25">
      <c r="K24" s="33"/>
    </row>
    <row r="25" spans="1:11" ht="13.5" thickBot="1" x14ac:dyDescent="0.25">
      <c r="A25" s="20" t="s">
        <v>20</v>
      </c>
      <c r="C25" s="23" t="s">
        <v>19</v>
      </c>
      <c r="D25" s="21">
        <f>ROUNDUP( I23/20,0)</f>
        <v>3</v>
      </c>
      <c r="E25" s="31"/>
      <c r="J25" s="21" t="s">
        <v>21</v>
      </c>
      <c r="K25" s="22">
        <f>ROUNDUP(K23/100,0)</f>
        <v>1</v>
      </c>
    </row>
    <row r="26" spans="1:11" x14ac:dyDescent="0.2">
      <c r="G26" s="10"/>
      <c r="H26" s="10"/>
      <c r="I26" s="10"/>
      <c r="J26" s="10"/>
      <c r="K26" s="10"/>
    </row>
    <row r="27" spans="1:11" x14ac:dyDescent="0.2">
      <c r="A27" s="24"/>
    </row>
    <row r="28" spans="1:11" x14ac:dyDescent="0.2">
      <c r="A28" s="10"/>
      <c r="B28" s="10"/>
      <c r="C28" s="10"/>
      <c r="D28" s="10"/>
      <c r="E28" s="32"/>
      <c r="F28" s="10"/>
      <c r="G28" s="10"/>
      <c r="H28" s="10"/>
      <c r="I28" s="10"/>
      <c r="J28" s="10"/>
      <c r="K28" s="10"/>
    </row>
    <row r="29" spans="1:11" x14ac:dyDescent="0.2">
      <c r="A29" s="10"/>
      <c r="B29" s="10"/>
      <c r="C29" s="10"/>
      <c r="D29" s="10"/>
      <c r="E29" s="32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32"/>
      <c r="F30" s="10"/>
      <c r="G30" s="10"/>
      <c r="H30" s="10"/>
      <c r="I30" s="10"/>
      <c r="J30" s="10"/>
      <c r="K30" s="10"/>
    </row>
  </sheetData>
  <phoneticPr fontId="5" type="noConversion"/>
  <hyperlinks>
    <hyperlink ref="A3" r:id="rId1"/>
  </hyperlinks>
  <pageMargins left="0.75" right="0.75" top="1" bottom="1" header="0.5" footer="0.5"/>
  <pageSetup orientation="portrait" horizontalDpi="300" verticalDpi="3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BCA Technologies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AeroDyne Turning Vane Estimator</dc:title>
  <dc:creator>Brian Cumming</dc:creator>
  <cp:keywords>turning vane estimator</cp:keywords>
  <cp:lastModifiedBy>jreichart</cp:lastModifiedBy>
  <dcterms:created xsi:type="dcterms:W3CDTF">2010-04-30T19:44:46Z</dcterms:created>
  <dcterms:modified xsi:type="dcterms:W3CDTF">2013-11-04T21:07:22Z</dcterms:modified>
  <cp:category>hvac turning vanes</cp:category>
</cp:coreProperties>
</file>